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57" i="1" l="1"/>
  <c r="H18" i="1" l="1"/>
  <c r="H36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<sst xmlns="http://schemas.openxmlformats.org/spreadsheetml/2006/main" count="57" uniqueCount="32">
  <si>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</si>
  <si>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</si>
  <si>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</si>
  <si>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</si>
  <si>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</si>
  <si>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</si>
  <si>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</si>
  <si>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</si>
  <si>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</si>
  <si>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</si>
  <si>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</si>
  <si>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</si>
  <si>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</si>
  <si>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</si>
  <si>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</si>
  <si>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</si>
  <si>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</si>
  <si>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</si>
  <si>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</si>
  <si>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</si>
  <si>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</si>
  <si>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</si>
  <si>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</si>
  <si>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</si>
  <si>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</si>
  <si>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</si>
  <si>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</si>
  <si>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</si>
  <si>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</si>
  <si>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24.05.2023</t>
  </si>
  <si>
    <t xml:space="preserve">Dana 24.05.2023.godine Dom zdravlja Požarevac nije izvršio plaćanje prema dobavljačima: </t>
  </si>
  <si>
    <t>Primljena i neutrošena participacija od 24.05.2023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</si>
</sst>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45070</v>
      </c>
      <c r="H12" s="12">
        <v>3930144.72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45070</v>
      </c>
      <c r="H13" s="1">
        <f>H14+H29-H37-H50</f>
        <v>3921032.9300000006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45070</v>
      </c>
      <c r="H14" s="2">
        <f>SUM(H15:H28)</f>
        <v>3122517.7300000004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v>81359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1245000+2003000-387122.08+140000-6000+100000-1579317.53+147122.36-1090.9-249498.34+249498.34-237993.56+1624000-1614394.35+237993.68-3000-10800+1624000-1604828.35-15000+1624000-1615887.07-8100-7887</f>
        <v>1653695.2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v>0</v>
      </c>
      <c r="I24" s="9"/>
      <c r="J24" s="9"/>
      <c r="K24" s="9"/>
      <c r="L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1328618.33</v>
      </c>
      <c r="I27" s="9"/>
      <c r="J27" s="9"/>
      <c r="K27" s="6"/>
      <c r="L27" s="6"/>
    </row>
    <row r="28" spans="2:13" x14ac:dyDescent="0.25">
      <c r="B28" s="27" t="s">
        <v>31</v>
      </c>
      <c r="C28" s="28"/>
      <c r="D28" s="28"/>
      <c r="E28" s="28"/>
      <c r="F28" s="29"/>
      <c r="G28" s="19"/>
      <c r="H28" s="8">
        <f>65567.68-24138.92+7950+2150+4800+2100+9850+1750+7300+1100-4639.38+4550+1500+9500+2850-26113.88+6750+1850+11200+1650+10600+2300+4150+2050+6400+2550+6750+2900+7650+2600+9000+3500-20240.41+7900+1550+5900+2800+7950+1850-6974+5900+2050+11650+1900-15241.78+5850+2650+9300+1100-36759.6+8000+2000+9800+2500+5950+3750+8800+2500+9300+950-5487+3200+3200+10150+1700+9250+2100+5550+1600+5650+3000+5750+1100+15050+4000-27033.58+8200+2450+7650+2450+11350+2650+10000+3750+6300+2000+6650+2800-8848.44+5350+1850-10530+8250+1850+12900+1550+8400+3150+9500+1050+4850+1400+5050+1650+7250+1150-34840.77+8900+2250+9000+2200-184697.57+7600+2500-10673.03+6650+2500-17699+8100+2200+13300+3950-4518+7150+2150-31477.69-1990+4500+2600-18336+5000+3250+11450+1000-3012+4650+1400+5950+3000+11100+2250+11200+8650+5850+4450+11900+650+10900+3850-14154-175416.99+7800+1750-24849.68-26986.92+6650+3200-12848+4650+1500+5950+3100-4612.24-89.91+9800+1700-8646.41+9900+2450-142.77+11600+2900-24048.29+8250-6+7750+3600-3409.39-91.86+7450+1550+7750+2900+5750+2300-31651.5+3300+3000-54.75+9700+2700-105.5-830.49+9200+1800-7530+6500+2600-28953.35+7600+3050-78.66-5450.14+14550+3550+6100+2200-3533.34+8850+2950-150.84+6800+1100-15843.25+9850+1500-101.14-75.25+8750+3300-9836+6400+2850-151.64+7000+2850-89977.11+9200+3100-285.8+8250+1600-72-67.25+13450+2500+7650+4150+4350+1700-1670.96</f>
        <v>58845.19999999999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45070</v>
      </c>
      <c r="H29" s="2">
        <f>H30+H31+H32+H33+H35+H36+H34</f>
        <v>806631.2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</f>
        <v>159057.43000000008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635064.43999999994</v>
      </c>
      <c r="I35" s="9"/>
      <c r="J35" s="9"/>
    </row>
    <row r="36" spans="2:12" x14ac:dyDescent="0.25">
      <c r="B36" s="27" t="s">
        <v>31</v>
      </c>
      <c r="C36" s="28"/>
      <c r="D36" s="28"/>
      <c r="E36" s="28"/>
      <c r="F36" s="29"/>
      <c r="G36" s="20"/>
      <c r="H36" s="8">
        <f>11900+25870-25260.67</f>
        <v>12509.330000000002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45070</v>
      </c>
      <c r="H37" s="3">
        <f>SUM(H38:H49)</f>
        <v>8116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8116</f>
        <v>8116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45070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45070</v>
      </c>
      <c r="H57" s="4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+0.19-21620.3+22385.59+2344.9+359759.58+5509.93-0.28-390000+0.28+19023.89+2289.89-0.33-21313.78+980000+0.2-980000+21651.59+2369.79+446582.81+9395.81-480000+7887-7887+18963.85+2290.19+0.44-21254.04+1080290.71-0.25-1080290.71+322940.11-322940.11+21466.53+2356.48+632576.51+9900.02-0.3-666299.54+4295.65-3-4295.65+19462.24+2292.75-0.39-21754.99+22789.61+2379.18+1407820.87+8961.44-1441951.18+7887-0.26-7887+19653.48+2269.39+0.5-21922.87</f>
        <v>9111.789999998884</v>
      </c>
      <c r="I57" s="9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3930144.7199999997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30</v>
      </c>
      <c r="C61" s="46"/>
      <c r="D61" s="46"/>
      <c r="E61" s="14"/>
      <c r="F61" s="14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2023-05-25T05:08:30Z</dcterms:modified>
  <cp:category/>
  <cp:contentStatus/>
</cp:coreProperties>
</file>